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500"/>
  </bookViews>
  <sheets>
    <sheet name="Лист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11" i="1"/>
  <c r="F11"/>
  <c r="G11"/>
  <c r="H11"/>
  <c r="I11"/>
  <c r="J11"/>
  <c r="K6"/>
  <c r="K7"/>
  <c r="K8"/>
  <c r="K9"/>
  <c r="E6"/>
  <c r="F6"/>
  <c r="G6"/>
  <c r="H6"/>
  <c r="I6"/>
  <c r="J6"/>
  <c r="E7"/>
  <c r="F7"/>
  <c r="G7"/>
  <c r="H7"/>
  <c r="I7"/>
  <c r="J7"/>
  <c r="E8"/>
  <c r="F8"/>
  <c r="G8"/>
  <c r="H8"/>
  <c r="I8"/>
  <c r="J8"/>
  <c r="E9"/>
  <c r="F9"/>
  <c r="G9"/>
  <c r="H9"/>
  <c r="I9"/>
  <c r="J9"/>
  <c r="B24" l="1"/>
  <c r="A24"/>
  <c r="L23"/>
  <c r="J23"/>
  <c r="I23"/>
  <c r="H23"/>
  <c r="G23"/>
  <c r="F23"/>
  <c r="B14"/>
  <c r="A14"/>
  <c r="L13"/>
  <c r="J13"/>
  <c r="J24" s="1"/>
  <c r="I13"/>
  <c r="I24" s="1"/>
  <c r="H13"/>
  <c r="G13"/>
  <c r="G24" s="1"/>
  <c r="F13"/>
  <c r="F24" s="1"/>
  <c r="L24" l="1"/>
  <c r="H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<sst xmlns="http://schemas.openxmlformats.org/spreadsheetml/2006/main" count="43" uniqueCount="42">
  <si>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</si>
  <si>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</si>
  <si>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</si>
  <si>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</si>
  <si>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</si>
  <si>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</si>
  <si>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</si>
  <si>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</si>
  <si>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</si>
  <si>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</si>
  <si>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</si>
  <si>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</si>
  <si>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</si>
  <si>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</si>
  <si>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</si>
  <si>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</si>
  <si>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</si>
  <si>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</si>
  <si>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</si>
  <si>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</si>
  <si>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</si>
  <si>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</si>
  <si>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</si>
  <si>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</si>
  <si>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</si>
  <si>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</si>
  <si>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</si>
  <si>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</si>
  <si>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</si>
  <si>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</si>
  <si>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</si>
  <si>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</si>
  <si>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</si>
  <si>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</si>
  <si>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</si>
  <si>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</si>
  <si>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</si>
  <si>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Пром.</t>
  </si>
  <si>
    <t>Директор МБОУ "Гимназия №1"</t>
  </si>
  <si>
    <t>МБОУ "Гимназия №1"</t>
  </si>
  <si>
    <t>Дергунова Ю.П.</t>
  </si>
  <si>
    <t>09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</si>
</sst>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1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9604.13502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53">
          <cell r="A53" t="str">
            <v xml:space="preserve">54-11м </v>
          </cell>
          <cell r="B53" t="str">
            <v>Плов из отварной говядины</v>
          </cell>
          <cell r="C53">
            <v>200</v>
          </cell>
          <cell r="D53">
            <v>15.3</v>
          </cell>
          <cell r="E53">
            <v>14.7</v>
          </cell>
          <cell r="F53">
            <v>38.6</v>
          </cell>
          <cell r="G53">
            <v>348.2</v>
          </cell>
        </row>
        <row r="54">
          <cell r="A54" t="str">
            <v>54-8з</v>
          </cell>
          <cell r="B54" t="str">
            <v>Салат из белокочанной капусты с морковью1</v>
          </cell>
          <cell r="C54">
            <v>60</v>
          </cell>
          <cell r="D54">
            <v>1</v>
          </cell>
          <cell r="E54">
            <v>6.1</v>
          </cell>
          <cell r="F54">
            <v>5.8</v>
          </cell>
          <cell r="G54">
            <v>81.5</v>
          </cell>
        </row>
        <row r="55">
          <cell r="A55" t="str">
            <v>54-2гн</v>
          </cell>
          <cell r="B55" t="str">
            <v>Чай с сахаром</v>
          </cell>
          <cell r="C55">
            <v>200</v>
          </cell>
          <cell r="D55">
            <v>0.2</v>
          </cell>
          <cell r="E55">
            <v>0</v>
          </cell>
          <cell r="F55">
            <v>6.4</v>
          </cell>
          <cell r="G55">
            <v>26.8</v>
          </cell>
        </row>
        <row r="56">
          <cell r="A56" t="str">
            <v>Пром.</v>
          </cell>
          <cell r="B56" t="str">
            <v>Хлеб пшеничный</v>
          </cell>
          <cell r="C56">
            <v>45</v>
          </cell>
          <cell r="D56">
            <v>3.4</v>
          </cell>
          <cell r="E56">
            <v>0.4</v>
          </cell>
          <cell r="F56">
            <v>22.1</v>
          </cell>
          <cell r="G56">
            <v>105.5</v>
          </cell>
        </row>
        <row r="57">
          <cell r="B57" t="str">
            <v>Хлеб ржаной</v>
          </cell>
          <cell r="C57">
            <v>25</v>
          </cell>
          <cell r="D57">
            <v>1.7</v>
          </cell>
          <cell r="E57">
            <v>0.3</v>
          </cell>
          <cell r="F57">
            <v>8.4</v>
          </cell>
          <cell r="G57">
            <v>42.7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7" sqref="H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39</v>
      </c>
      <c r="D1" s="48"/>
      <c r="E1" s="48"/>
      <c r="F1" s="12" t="s">
        <v>14</v>
      </c>
      <c r="G1" s="2" t="s">
        <v>15</v>
      </c>
      <c r="H1" s="49" t="s">
        <v>38</v>
      </c>
      <c r="I1" s="49"/>
      <c r="J1" s="49"/>
      <c r="K1" s="49"/>
    </row>
    <row r="2" spans="1:12" ht="18">
      <c r="A2" s="29"/>
      <c r="C2" s="2"/>
      <c r="G2" s="2" t="s">
        <v>16</v>
      </c>
      <c r="H2" s="49" t="s">
        <v>40</v>
      </c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50" t="s">
        <v>41</v>
      </c>
      <c r="I3" s="42">
        <v>12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>
      <c r="A6" s="18">
        <v>2</v>
      </c>
      <c r="B6" s="19">
        <v>1</v>
      </c>
      <c r="C6" s="20" t="s">
        <v>18</v>
      </c>
      <c r="D6" s="5" t="s">
        <v>19</v>
      </c>
      <c r="E6" s="33" t="str">
        <f>[1]завтрак!B53</f>
        <v>Плов из отварной говядины</v>
      </c>
      <c r="F6" s="34">
        <f>[1]завтрак!C53</f>
        <v>200</v>
      </c>
      <c r="G6" s="34">
        <f>[1]завтрак!D53</f>
        <v>15.3</v>
      </c>
      <c r="H6" s="34">
        <f>[1]завтрак!E53</f>
        <v>14.7</v>
      </c>
      <c r="I6" s="34">
        <f>[1]завтрак!F53</f>
        <v>38.6</v>
      </c>
      <c r="J6" s="34">
        <f>[1]завтрак!G53</f>
        <v>348.2</v>
      </c>
      <c r="K6" s="35" t="str">
        <f>[1]завтрак!A53</f>
        <v xml:space="preserve">54-11м </v>
      </c>
      <c r="L6" s="34">
        <v>54.77</v>
      </c>
    </row>
    <row r="7" spans="1:12" ht="15">
      <c r="A7" s="21"/>
      <c r="B7" s="14"/>
      <c r="C7" s="11"/>
      <c r="D7" s="6"/>
      <c r="E7" s="36" t="str">
        <f>[1]завтрак!B54</f>
        <v>Салат из белокочанной капусты с морковью1</v>
      </c>
      <c r="F7" s="37">
        <f>[1]завтрак!C54</f>
        <v>60</v>
      </c>
      <c r="G7" s="37">
        <f>[1]завтрак!D54</f>
        <v>1</v>
      </c>
      <c r="H7" s="37">
        <f>[1]завтрак!E54</f>
        <v>6.1</v>
      </c>
      <c r="I7" s="37">
        <f>[1]завтрак!F54</f>
        <v>5.8</v>
      </c>
      <c r="J7" s="37">
        <f>[1]завтрак!G54</f>
        <v>81.5</v>
      </c>
      <c r="K7" s="38" t="str">
        <f>[1]завтрак!A54</f>
        <v>54-8з</v>
      </c>
      <c r="L7" s="37">
        <v>4.42</v>
      </c>
    </row>
    <row r="8" spans="1:12" ht="15">
      <c r="A8" s="21"/>
      <c r="B8" s="14"/>
      <c r="C8" s="11"/>
      <c r="D8" s="7" t="s">
        <v>20</v>
      </c>
      <c r="E8" s="36" t="str">
        <f>[1]завтрак!B55</f>
        <v>Чай с сахаром</v>
      </c>
      <c r="F8" s="37">
        <f>[1]завтрак!C55</f>
        <v>200</v>
      </c>
      <c r="G8" s="37">
        <f>[1]завтрак!D55</f>
        <v>0.2</v>
      </c>
      <c r="H8" s="37">
        <f>[1]завтрак!E55</f>
        <v>0</v>
      </c>
      <c r="I8" s="37">
        <f>[1]завтрак!F55</f>
        <v>6.4</v>
      </c>
      <c r="J8" s="37">
        <f>[1]завтрак!G55</f>
        <v>26.8</v>
      </c>
      <c r="K8" s="38" t="str">
        <f>[1]завтрак!A55</f>
        <v>54-2гн</v>
      </c>
      <c r="L8" s="37">
        <v>1.59</v>
      </c>
    </row>
    <row r="9" spans="1:12" ht="15">
      <c r="A9" s="21"/>
      <c r="B9" s="14"/>
      <c r="C9" s="11"/>
      <c r="D9" s="7" t="s">
        <v>21</v>
      </c>
      <c r="E9" s="36" t="str">
        <f>[1]завтрак!B56</f>
        <v>Хлеб пшеничный</v>
      </c>
      <c r="F9" s="37">
        <f>[1]завтрак!C56</f>
        <v>45</v>
      </c>
      <c r="G9" s="37">
        <f>[1]завтрак!D56</f>
        <v>3.4</v>
      </c>
      <c r="H9" s="37">
        <f>[1]завтрак!E56</f>
        <v>0.4</v>
      </c>
      <c r="I9" s="37">
        <f>[1]завтрак!F56</f>
        <v>22.1</v>
      </c>
      <c r="J9" s="37">
        <f>[1]завтрак!G56</f>
        <v>105.5</v>
      </c>
      <c r="K9" s="38" t="str">
        <f>[1]завтрак!A56</f>
        <v>Пром.</v>
      </c>
      <c r="L9" s="37">
        <v>2.7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tr">
        <f>[1]завтрак!B57</f>
        <v>Хлеб ржаной</v>
      </c>
      <c r="F11" s="37">
        <f>[1]завтрак!C57</f>
        <v>25</v>
      </c>
      <c r="G11" s="37">
        <f>[1]завтрак!D57</f>
        <v>1.7</v>
      </c>
      <c r="H11" s="37">
        <f>[1]завтрак!E57</f>
        <v>0.3</v>
      </c>
      <c r="I11" s="37">
        <f>[1]завтрак!F57</f>
        <v>8.4</v>
      </c>
      <c r="J11" s="37">
        <f>[1]завтрак!G57</f>
        <v>42.7</v>
      </c>
      <c r="K11" s="38" t="s">
        <v>37</v>
      </c>
      <c r="L11" s="37">
        <v>1.5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530</v>
      </c>
      <c r="G13" s="17">
        <f t="shared" ref="G13:J13" si="0">SUM(G6:G12)</f>
        <v>21.599999999999998</v>
      </c>
      <c r="H13" s="17">
        <f t="shared" si="0"/>
        <v>21.499999999999996</v>
      </c>
      <c r="I13" s="17">
        <f t="shared" si="0"/>
        <v>81.300000000000011</v>
      </c>
      <c r="J13" s="17">
        <f t="shared" si="0"/>
        <v>604.70000000000005</v>
      </c>
      <c r="K13" s="23"/>
      <c r="L13" s="17">
        <f t="shared" ref="L13" si="1">SUM(L6:L12)</f>
        <v>64.980000000000018</v>
      </c>
    </row>
    <row r="14" spans="1:12" ht="15">
      <c r="A14" s="24">
        <f>A6</f>
        <v>2</v>
      </c>
      <c r="B14" s="13">
        <f>B6</f>
        <v>1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.75" thickBot="1">
      <c r="A24" s="25">
        <f>A6</f>
        <v>2</v>
      </c>
      <c r="B24" s="26">
        <f>B6</f>
        <v>1</v>
      </c>
      <c r="C24" s="45" t="s">
        <v>4</v>
      </c>
      <c r="D24" s="46"/>
      <c r="E24" s="27"/>
      <c r="F24" s="28">
        <f>F13+F23</f>
        <v>530</v>
      </c>
      <c r="G24" s="28">
        <f t="shared" ref="G24" si="4">G13+G23</f>
        <v>21.599999999999998</v>
      </c>
      <c r="H24" s="28">
        <f t="shared" ref="H24" si="5">H13+H23</f>
        <v>21.499999999999996</v>
      </c>
      <c r="I24" s="28">
        <f t="shared" ref="I24" si="6">I13+I23</f>
        <v>81.300000000000011</v>
      </c>
      <c r="J24" s="28">
        <f t="shared" ref="J24:L24" si="7">J13+J23</f>
        <v>604.70000000000005</v>
      </c>
      <c r="K24" s="28"/>
      <c r="L24" s="28">
        <f t="shared" si="7"/>
        <v>64.980000000000018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Vika</cp:lastModifiedBy>
  <cp:lastPrinted>2023-12-12T06:56:21Z</cp:lastPrinted>
  <dcterms:created xsi:type="dcterms:W3CDTF">2022-05-16T14:23:56Z</dcterms:created>
  <dcterms:modified xsi:type="dcterms:W3CDTF">2024-11-28T08:36:16Z</dcterms:modified>
</cp:coreProperties>
</file>